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P:\GHIDURI DESCP\P5_O REGIUNE ACCESIBILA\5.1_TEN-T\Anexe Ghid P5.1\"/>
    </mc:Choice>
  </mc:AlternateContent>
  <xr:revisionPtr revIDLastSave="0" documentId="13_ncr:1_{E616DD0B-E274-4E5D-9368-1C39722C375E}" xr6:coauthVersionLast="47" xr6:coauthVersionMax="47" xr10:uidLastSave="{00000000-0000-0000-0000-000000000000}"/>
  <bookViews>
    <workbookView xWindow="-108" yWindow="-108" windowWidth="23256" windowHeight="12456" xr2:uid="{00000000-000D-0000-FFFF-FFFF00000000}"/>
  </bookViews>
  <sheets>
    <sheet name="Grila ETF 5.1" sheetId="1" r:id="rId1"/>
  </sheets>
  <definedNames>
    <definedName name="_ftn1" localSheetId="0">'Grila ETF 5.1'!#REF!</definedName>
    <definedName name="_ftn2" localSheetId="0">'Grila ETF 5.1'!#REF!</definedName>
    <definedName name="_ftnref1" localSheetId="0">'Grila ETF 5.1'!#REF!</definedName>
    <definedName name="_ftnref2" localSheetId="0">'Grila ETF 5.1'!#REF!</definedName>
    <definedName name="_Toc424303571" localSheetId="0">'Grila ETF 5.1'!#REF!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 i="1" l="1"/>
  <c r="C68" i="1"/>
  <c r="C12" i="1"/>
  <c r="C47" i="1"/>
  <c r="C43" i="1"/>
  <c r="C42" i="1" l="1"/>
  <c r="C33" i="1"/>
  <c r="C21" i="1"/>
  <c r="C17" i="1" l="1"/>
  <c r="C52" i="1" l="1"/>
  <c r="C38" i="1"/>
  <c r="C60" i="1"/>
  <c r="C63" i="1"/>
  <c r="C59" i="1" l="1"/>
  <c r="C29" i="1"/>
  <c r="C11" i="1"/>
  <c r="C10" i="1" s="1"/>
</calcChain>
</file>

<file path=xl/sharedStrings.xml><?xml version="1.0" encoding="utf-8"?>
<sst xmlns="http://schemas.openxmlformats.org/spreadsheetml/2006/main" count="120" uniqueCount="114">
  <si>
    <t>Nr. crt.</t>
  </si>
  <si>
    <t>Punctaj evaluator 1</t>
  </si>
  <si>
    <t>Punctaj evaluator 2</t>
  </si>
  <si>
    <t>Punctaj evaluator 3</t>
  </si>
  <si>
    <t>Medie punctaj</t>
  </si>
  <si>
    <t>1.</t>
  </si>
  <si>
    <t>CONTRIBUȚIA PROIECTULUI LA REALIZAREA OBIECTIVELOR SPECIFICE</t>
  </si>
  <si>
    <t>MATURITATEA PROIECTULUI</t>
  </si>
  <si>
    <t>EFICIENȚA UTILIZĂRII FONDURILOR EUROPENE</t>
  </si>
  <si>
    <t>5.2</t>
  </si>
  <si>
    <t xml:space="preserve">Solicitantul are o strategie clară pentru implementarea proiectului, există o echipă de proiect dedicată cu o repartizare a sarcinilor, proceduri şi un calendar adecvat al implementării?  </t>
  </si>
  <si>
    <t>5.3</t>
  </si>
  <si>
    <t>5.1</t>
  </si>
  <si>
    <t xml:space="preserve">a. Solicitantul prezintă Autorizația de construire si PT
</t>
  </si>
  <si>
    <t>b. Solicitantul prezintă documentatia tehnico-economică minimă solicitată prin Ghid pentru faza DALI.</t>
  </si>
  <si>
    <t>a. Solicitantul prezinta Ordin de incepere si a efectuat chetuieli pentru  lucrările  de baza</t>
  </si>
  <si>
    <t>b. Solicitantul prezinta Contractul de execuţie a lucrărilor fara clauză suspensivă si Ordin de începere a lucrărilor dar lucrarile nu sunt incepute</t>
  </si>
  <si>
    <t>c. Solicitantul prezintă Contractul de execuţie a lucrărilor (cu clauză suspensivă) sau Acord cadru pentru lucrari</t>
  </si>
  <si>
    <t>b. Costul unitar al investiției este mai mult de 850 000  euro/km dar mai mic  de 1 000 000 euro/km</t>
  </si>
  <si>
    <t>b. Costul unitar al investiției este mai mult de 2 000 000 euro/km dar mai mic  de 2 400 000 euro/km</t>
  </si>
  <si>
    <t>a. Costul unitar al investiției este  mai mic de 850 000 euro/km</t>
  </si>
  <si>
    <t>c. Costul unitar al investiției este mai mult de  1 000 000 euro/km</t>
  </si>
  <si>
    <t>c. Costul unitar al investiției este mai mult de  2 400 000 euro/km</t>
  </si>
  <si>
    <t>a. Costul unitar al investiției este  mai mic de 2 000 000 euro/km</t>
  </si>
  <si>
    <t>GHIDUL SOLICITANTULUI - ANEXA ETF</t>
  </si>
  <si>
    <t xml:space="preserve">CEREREA DE FINANȚARE NR. ........................................... COD SMIS ...............................
SOLICITANT ...............................
AMPLASAMENT: </t>
  </si>
  <si>
    <t xml:space="preserve">Grila de evaluare tehnică şi financiară </t>
  </si>
  <si>
    <t>1.1</t>
  </si>
  <si>
    <t>1.2</t>
  </si>
  <si>
    <t>Creșterea gradului de accesibilitate a zonelor rurale și urbane situate în proximitatea rețelei TEN - T prin modernizarea drumurilor județene*:</t>
  </si>
  <si>
    <t xml:space="preserve">Tipul conectivității la TEN-T </t>
  </si>
  <si>
    <t>OBIECTIV DE POLITICA  3 - PRIORITATEA DE INTERVENTIE 5 –  OBIECTIVUL SPECIFIC 3.2</t>
  </si>
  <si>
    <t>1.3</t>
  </si>
  <si>
    <t>1.4</t>
  </si>
  <si>
    <t>Stimularea transportului public prin crearea de statii smart pe traseul DJ</t>
  </si>
  <si>
    <t>1.7</t>
  </si>
  <si>
    <t>4.1</t>
  </si>
  <si>
    <t>2.1a</t>
  </si>
  <si>
    <t>Costul unitar al investiției pentru drumuri reabilitate/modernizate</t>
  </si>
  <si>
    <t>2.1b</t>
  </si>
  <si>
    <t>Costul unitar al investiției pentru drumuri noi</t>
  </si>
  <si>
    <t>4.2</t>
  </si>
  <si>
    <t>Stadiul lucrarilor</t>
  </si>
  <si>
    <t>a. Da</t>
  </si>
  <si>
    <t>b. Nu</t>
  </si>
  <si>
    <t>1.5</t>
  </si>
  <si>
    <t>1.6</t>
  </si>
  <si>
    <t>b. Proiectul NU determină o creștere a numărului de utilizatori de drumuri reabilitate si/sau modernziate</t>
  </si>
  <si>
    <t>a. Proiectul determină o creștere a numărului anual de utilizatori  de drumuri reabilitate si/sau modernziate</t>
  </si>
  <si>
    <t>Prioritizarea proiectelor mature pentru a asigura absorbția rapidă a fondurilor alocate prin PR BI.</t>
  </si>
  <si>
    <t>Punctaj maxim</t>
  </si>
  <si>
    <t>Stadiul  Documentației tehnico-economică:
(se punctează stadiul cel mai avansat pe baza documentelor anexate la Cererea de finanțare)</t>
  </si>
  <si>
    <t>CRITERIU/SUBCRITERIU
(se punctează cu zero dacă criteriul nu este îndeplinit sau este doar enunțat fără a fi documentat)</t>
  </si>
  <si>
    <t>JUSTIFICARE CRITERIU/PUNCTAJ 
(inclusiv conformitatea cu art.73)</t>
  </si>
  <si>
    <t>VERIFICARE</t>
  </si>
  <si>
    <t>a. Populația deservită de drumul(rile) județen(e) ce face(fac) obiectul proiectului (conform celor mai recente date INS) este ≥ 10 000 persoane</t>
  </si>
  <si>
    <t>b. Populația deservită de drumul(rile) județen(e) ce face(fac) obiectul proiectului (conform celor mai recente date INS) ests ≥  3 000 și &lt; 10 000 persoane</t>
  </si>
  <si>
    <t>c. Populația deservită de drumul(rile) județen(e) ce face(fac) obiectul proiectului (conform celor mai recente date INS) est &lt; 3 000 persoane</t>
  </si>
  <si>
    <t>Prioritizarea proiectelor care aduc cea mai mare contribuție la realizarea obiectivelor specifice ale PR BI, conformarea cu art.73 din Regulamentul (UE) nr. 1060/2021.Criteriul urmarește și încurajează creșterea gradului de accesibilizare al localităților deservite de traseul nou construit sau reabilitat și/sau modernizat și implicit dezvoltarea economico-socială a acestora.</t>
  </si>
  <si>
    <t>Prioritizarea proiectelor care aduc cea mai mare contribuție la realizarea obiectivelor specifice ale PR BI, conformarea cu art.73 din Regulamentul (UE) nr. 1060/2021. Criteriul vizeaza încurajearea conectivității directe la un coridor sau mai multe coridoare TEN-T.</t>
  </si>
  <si>
    <r>
      <t xml:space="preserve">Numărul anual de utilizatori (pasageri-km/an) de drumuri nou construite, reabilitate și/sau modernizate conectate la rețeaua TEN-T
</t>
    </r>
    <r>
      <rPr>
        <i/>
        <sz val="12"/>
        <rFont val="Calibri"/>
        <family val="2"/>
        <scheme val="minor"/>
      </rPr>
      <t>Pentru drumurile nou construite se va acorda în mod automat punctajul maxim.</t>
    </r>
  </si>
  <si>
    <t xml:space="preserve">Prioritizarea proiectelor care aduc cea mai mare contribuție la realizarea obiectivelor specifice ale PR BI, conformarea cu art.73 din Regulamentul (UE) nr. 1060/2021. </t>
  </si>
  <si>
    <t xml:space="preserve">Prioritizarea proiectelor care aduc cea mai mare contribuție la realizarea obiectivelor specifice ale PR BI, conformarea cu art.73 din Regulamentul (UE) nr. 1060/2021. Prin acest criteriu se urmareste încurajearea unei forme alternative de transport. </t>
  </si>
  <si>
    <t xml:space="preserve">Prioritizarea proiectelor care aduc cea mai mare contribuție la realizarea obiectivelor specifice ale PR BI, conformarea cu art.73 din Regulamentul (UE) nr. 1060/2021.  Acest criteriu vizezază în special un drum județean/ traseu deservit de transportul public de călători și se dorește încurajarea modernizării/ construirii de stații smart pentru pasageri și/sau alveole pentru mijloacele de transport public. </t>
  </si>
  <si>
    <t>Prioritizarea proiectelor care aduc cea mai mare contribuție la realizarea obiectivelor specifice ale PR BI, conformarea cu art.73 din Regulamentul (UE) nr. 1060/2021.  Prin acest criteriu se urmarește încurajarea dezvoltării unui transport multimodal favorizând accessul utilizatorilor la mai multe tipuri de tranport în regiunea BI.</t>
  </si>
  <si>
    <t xml:space="preserve">b. Investițiile promovate prin proiect sunt sinergice cu investițiile sprijinite prin P4 din PR BI 2021-2027, alte programe sau surse proprii. </t>
  </si>
  <si>
    <t>Prioritizarea proiectelor care sunt complementare cu alte proiecte realizate de solicitant din alte finanțări sau din surse proprii, precum și crearea de sinergii cu alte acțiuni sau alte programe, conformarea cu PR BI 2021-2027.</t>
  </si>
  <si>
    <t>Prioritizarea proiectelor care prezintă cel mai bun raport între contribuția pe care o aduc la realizarea obiectivelor specific ale PR și alocarea necesară din resursele PR BI, conformarea cu art.73 din Regulamentul (UE) nr. 1060/2021.
Criteriul încurajează și urmarește utilizarea cât mai eficientă a fondurilor europene în cadrul investiției propuse pentru drumurile reabilitate și/ sau modernizate.</t>
  </si>
  <si>
    <t>Prioritizarea proiectelor care prezintă cel mai bun raport între contribuția pe care o aduc la realizarea obiectivelor specific ale PR și alocarea necesară din resursele PR BI, conformarea cu art.73 din Regulamentul (UE) nr. 1060/2021.
Criteriul încurajează și urmarește utilizarea cât mai eficientă a fondurilor europene în cadrul investiției propuse pentru drumurile nou construite.</t>
  </si>
  <si>
    <t>Criteriul se verifica în baza informațiilor cuprinse în: Formularul cererii de finanțare, documentația tehnico-economică.
Notă:
Valorile aferente costurilor unitare au fost stabilite în conformitate cu datele din Cadrul de performanță afferent PR BI 2021-2027. Calculele din Cadrul de performanță au la bază date istorice pentru proiecte similare.</t>
  </si>
  <si>
    <t xml:space="preserve">CONTRIBUȚIA PROIECTULUI LA TEME ORIZONTALE PRIN PROMOVAREA UNOR MĂSURI SUPLIMENTARE FAȚĂ DE CELE OBLIGATORII </t>
  </si>
  <si>
    <t>Se verifică stadiul documentației tehnico-economice acordându-se prioritate la finanțare proiectelor prezintă Autorizația de construire și PT.
Notă:
În cazul în care documentația tehnico-economică este finalizată și există contract de execuție lucrări deja atribuit după 01.01.2021 se trece direct la criteriul 4.2.</t>
  </si>
  <si>
    <t>Criteriul se verifică în baza: documentației tehnico-economice și a documentelor anexe.
Se verifică stadiul lucrărilor acordându-se prioritate la finanțare proiectelor care la data depunerii au contractul de execuție lucrări deja atribuit după 01.01.2021, ordin de începere și s-au efectuat lucrări de baza de minim 10% din valoarea investiției de bază - capitolul 4 din Devizul General.</t>
  </si>
  <si>
    <t>CALITATEA PROIECTULUI ȘI CAPACITATEA DE IMPLEMENTARE A SOLICITANTULUI</t>
  </si>
  <si>
    <t>Prioritizarea proiectelor cu documentații tehnice calitative pentru a asigura absorbția rapidă a fondurilor alocate și reducerea riscurilor cu privire la implementarea PR BI.</t>
  </si>
  <si>
    <t xml:space="preserve">Se verifică: calitatea cererii de finanțare, a documentelor anexă, calitatea documentației tehnico-economice; identificarea riscurilor și a mecanisme de gestionare; capacitatea operațională a solicitantului etc. astfel încât să fie selectate cu prioritate proiectele care demonstrează eficiența investiției, planificarea, redactarea și prezentarea rezultatului într-un mod coerent și realist si capacitatea operațională a solicitantului.
Formularul cererii de finanțare si anexele aferente </t>
  </si>
  <si>
    <r>
      <t xml:space="preserve">TOTAL PUNCTAJ 
</t>
    </r>
    <r>
      <rPr>
        <b/>
        <sz val="12"/>
        <color rgb="FF0070C0"/>
        <rFont val="Calibri"/>
        <family val="2"/>
        <scheme val="minor"/>
      </rPr>
      <t>punctaj minim = 60
punctaj total=100</t>
    </r>
    <r>
      <rPr>
        <b/>
        <sz val="12"/>
        <color rgb="FFFF0000"/>
        <rFont val="Calibri"/>
        <family val="2"/>
        <scheme val="minor"/>
      </rPr>
      <t xml:space="preserve">
</t>
    </r>
    <r>
      <rPr>
        <b/>
        <sz val="12"/>
        <rFont val="Calibri"/>
        <family val="2"/>
        <scheme val="minor"/>
      </rPr>
      <t>Punctajele de 0 nu vor duce la respingerea proiectului</t>
    </r>
  </si>
  <si>
    <t>TOTAL PUNCTAJ OBŢINUT (punctaj minim pentru selectarea proiectului = 60)</t>
  </si>
  <si>
    <t>PUNCTAJ OBŢINUT (acordat de fiecare evaluator)</t>
  </si>
  <si>
    <t>a. Conectivitate direct cu rețeaua TEN-T</t>
  </si>
  <si>
    <t xml:space="preserve">Investitia vizeaza realizarea de piste pentru biciliști nou construite sau modernizate și/sau trasee pietonale </t>
  </si>
  <si>
    <t xml:space="preserve">a. Proiectul vizează un drum județean/ traseu deservit de transportul public de călători și propune modernizarea/ construirea de stații smart pentru pasageri și/ sau alveole pentru mijloacele de transport public.              </t>
  </si>
  <si>
    <t>b. Proiectul nu vizează un drum județean/traseu deservit de transportul public de călători și nu propune modernizarea/ construirea de stații smart pentru pasageri și/sau alveole pentru mijloacele de transport public.</t>
  </si>
  <si>
    <t xml:space="preserve">Criteriul se verifica în baza informațiilor solicitantului și datelor din documentația tehnico-economică si se vor puncta doar traseele deservite deja de transport public în comun și care propune modernizarea/ construirea de stații smart pentru pasageri și/ sau alveole pentru mijloacele de transport public.
</t>
  </si>
  <si>
    <t>Prin investitia realizata se asigura crearea unor legături pentru o parte a populației cu alte moduri de transport existente în regiune de gară feroviară/ aeroport</t>
  </si>
  <si>
    <t>b. Investitia realizata asigură accesul către un alt mod de transport de tip gara feroviară/ aeroport.</t>
  </si>
  <si>
    <t>a. Investițiile promovate prin proiect sunt complementare cu investiții sprijinite prin alte programe (PT/ PNRR/ PNS: infrastructură multimodală TEN-T, infrastructuri pentru combustibili alternativi pe rețeaua TEN-T, siguranță rutieră, crearea/ modernizarea infrastructurii rutiere din spațiul rural)</t>
  </si>
  <si>
    <t xml:space="preserve">COMPLEMENTARITĂȚI ȘI SINERGII </t>
  </si>
  <si>
    <t>Caracterul complementar și/sau sInergic al investiției se va verifica în baza informațiilor este descris și justificat în cadrul cererii de finanțare și documentației tehnico-economice.</t>
  </si>
  <si>
    <t>Prioritizarea proiectelor care își propun investiții în măsuri de îmbunătățire a calității mediului înconjurător și măsuri de asigurare a egalității de șanse și tratament care excedă obligațiile legale, conformarea cu art.73 din Regulamentul (UE) nr. 1060/2021 și cu cerințele PR Bi 2021-2027.
Prin acest criteriu se urmărește respectarea principiului (DNSH) și de asigurare a „Imunizării la schimbării climatice” precum si respectarea temelor orizontale in implementarea proiectelor propuse spre finanțare.</t>
  </si>
  <si>
    <t>Criteriul se verifica în baza: Formularului cererii de finanțare, Metodologia privind abordarea aspectelor de dezvoltare durabilă, respectarea principiului de „a nu prejudicia în mod semnificativ” (DNSH) și de asigurare a „Imunizării la schimbării climatice” pentru implementarea Programului Regional București-Ilfov cu impreuna cu anexele aferente si documentația tehnico-economică.
Notă:
Pentru evalurea criteriului se utilizează "Metodologia privind abordarea aspectelor de dezvoltare durabilă, respectarea principiului de „a nu prejudicia în mod semnificativ” (DNSH) și de asigurare a „Imunizării la schimbării climatice” pentru implementarea Programului Regional București-Ilfov",  Anexa 1D - "Acțiunile ce vizează reabilitarea drumurilor județene, siguranța rutieră și construirea de infrastructuri multimodale, aferente OS3.2 – Acțiunile 5.1, 5.2, 5.3 si legislatia aferenta indeplinirii temelor orizontale.</t>
  </si>
  <si>
    <t>b. Conectivitate direct cu rețeaua TEN-T</t>
  </si>
  <si>
    <t xml:space="preserve">Formularul cererii de finanțare, documentația tehnico-economică.
</t>
  </si>
  <si>
    <t xml:space="preserve">Criteriul se verifica în baza informațiilor cuprinse în: Formularul cererii de finanțare, documentația tehnico-economică.
Notă:
Valorile aferente costurilor unitare au fost stabilite plecând de la datele din Cadrul de performanță afferent PR BI 2021-2027. Calculele din Cadrul de performanță au la bază date istorice pentru proiecte similare. 
</t>
  </si>
  <si>
    <t>a. Proiectul prevede măsuri suplimentare față de cele minim obligatorii identificate în analiza DNSH și imunizare (altele decât pistele de biciclete și iluminatul stradal din surse regenerabile).</t>
  </si>
  <si>
    <t>b. Prin proiect sunt implementate măsuri suplimentare/ complementare față de obligațiile legale ale solicitantului în aceste domenii prin protecția drumului față de efectele generate de fenomene meteorologice extreme (viscol, inundații, valuri de căldura, incendii de padure/ vegetație etc.).</t>
  </si>
  <si>
    <t>c. Proiectul prevede utilizarea surselor de energie regenerabilă (de exemplu panouri solare) pentru iluminatul stradal.</t>
  </si>
  <si>
    <t>e. Proiectul va asigura accesibilitatea unor comunități defavorizate, marginalizate, inclusiv populația romă.</t>
  </si>
  <si>
    <t>Punctajul este cumulativ și se acorda prin selectarea uneia sau mai multor ipoteze.</t>
  </si>
  <si>
    <t>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este logică şi fezabilă din perspectiva realizării acesteia. Rezultatele proiectului sunt corelate cu activităţile şi ţintele stabilite şi sunt fezabile. Rezultatele sunt formulate în termeni cuantificabili, măsurabili şi verificabili. Planul de monitorizare a proiectului propus in cadrul CF este corelat cu planificarea activitatilor. Sunt detaliate resursele umane și financiare necesare asigurării sustenabilității proiectului.</t>
  </si>
  <si>
    <t>Punctajul este cumulativ .
Punctarea cu 0 (zero) la subcriteriul 5.3 conduce la respingerea proiectului.</t>
  </si>
  <si>
    <r>
      <t xml:space="preserve">Criteriul se va verifica pe baza datelor din documentația tehnico-economică, studiul de trafic și datele din buletinele oficiale ale Institutului Național de Statistică. 
Se va lua în calcul populația orașelor/comunelor care sunt </t>
    </r>
    <r>
      <rPr>
        <b/>
        <sz val="12"/>
        <color theme="1"/>
        <rFont val="Calibri"/>
        <family val="2"/>
        <scheme val="minor"/>
      </rPr>
      <t>traversate</t>
    </r>
    <r>
      <rPr>
        <sz val="12"/>
        <color theme="1"/>
        <rFont val="Calibri"/>
        <family val="2"/>
        <scheme val="minor"/>
      </rPr>
      <t xml:space="preserve"> de traseele de drum județean propuse. În cazul comunelor se vor lua în calcul doar acelea care au cel puțin o localitate componentă traversată de traseele de drum județean propuse sau cel puțin una din localitățile componente care nu este traversată de traseele de drum județean propuse dar care se leagă de acestea prin intermediul unui drum comunal. Punctarea se face ținând cont de populația deservită de toate componentele.</t>
    </r>
  </si>
  <si>
    <t>*Nu se au în vedere locuitorii sectoarelor/ municipiului București pentru a nu se deforma limitele criteriului.
Punctajul se acordă prin alegerea unei singure variante/ ipoteze.</t>
  </si>
  <si>
    <r>
      <t xml:space="preserve">Formularul cererii de finanțare și documentația tehnico-economică, Harta :  https://ec.europa.eu/transport/infrastructure/tentec/tentec-portal/map/maps.html    (link).
Îndeplinirea criteriului se verifica în baza informațiilor solicitantului și verificării pe care o face AM PRBI cu sprijinul MIPE/ Ministerului Transporturilor.
În cazul conectivității diferite la mai multe coridoare TEN-T se va puncta conectivitatea directă.
</t>
    </r>
    <r>
      <rPr>
        <sz val="12"/>
        <color rgb="FFFF0000"/>
        <rFont val="Calibri"/>
        <family val="2"/>
        <scheme val="minor"/>
      </rPr>
      <t xml:space="preserve"> </t>
    </r>
  </si>
  <si>
    <t>Punctajul se acordă prin alegerea unei singure variante/ ipoteze.</t>
  </si>
  <si>
    <t xml:space="preserve">Formularul cererii de finanțare (valoarea indicatorului RCR55), Studiul de trafic și documentația tehnico-economică.
Se verifica în baza estimărilor din Studiul de trafic. Se va compara valoarea din anul de referinţă (pre-implementare) cu valoarea estimată pentru perioada de un an de la finalizarea intervenției prin proiect.
</t>
  </si>
  <si>
    <t xml:space="preserve">Criteriul se verifica în baza informațiilor solicitantului și a datelor din documentația tehnico-economică. Traseul trebuie să asigure accesul direct către obiectivele de tip gară feroviară, aeroport sau să atingă o zonă limitrofă obiectivului respectiv, la o distanță mai mică sau egală cu 5 km in cazul aeroporturilor de pe reteaua TEN T, și 1 km în cazul autogarilor și gărilor feroviare.
</t>
  </si>
  <si>
    <t xml:space="preserve">
Punctajul se acordă prin alegerea unei singure variante/ ipoteze.</t>
  </si>
  <si>
    <t>Punctajul este cumulativ și se acorda prin selectarea uneia sau mai multor variante/ipoteze.</t>
  </si>
  <si>
    <t>Criteriile 4.1. si 4.2. NU se cumuleaza.
Punctarea subcriteriului se face prin selectarea unei singure ipoteze și a punctajului aferent acesteia.</t>
  </si>
  <si>
    <t>c. Investitia realizata nu asigură accesul către un mod de transport în regiune de tipul celor precizate.</t>
  </si>
  <si>
    <t>a.  Investitia realizata asigură accesul către către minim 2 moduri de transport (gări feroviare, aeroport)..</t>
  </si>
  <si>
    <t xml:space="preserve">d. Proiectul prevede crearea de facilităţi/adaptarea infrastructurii/echipamentelor pentru accesul persoanelor cu dizabilităţi (trotuare cu facilități de deplasare pentru persoane cu dizabilități, etc.). Proiectul prevede măsuri/soluții pentru asigurarea accesului neîngrădit și adaptarea infrastructurii la nevoile individuale ale persoanelor cu dizabilități motrice, deficiențe vizuale, deficiențe auditive, capacități fizice și senzoriale diminuate datorită unor afecțiuni etc. </t>
  </si>
  <si>
    <t>Cheltuielile au fost corect încadrate în categoria celor eligibile sau neeligibile, iar pragurile pentru anumite cheltuieli au fost respectate conform Ghidului solicitantului. Bugetul este complet şi corelat cu activitățile prevăzute, cu resursele materiale implicate în realizarea proiectului, cu rezultatele anticipate, cu calendarul de realizare şi cu planificarea achiziţiilor publice. Bugetul este corelat cu devizul general al obiectivului de investiție. Lista de echipamente și/sau lucrări și/sau servicii cu încadrarea acestora pe secțiunea de cheltuieli eligibile /ne-eligibile,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 Costurile sunt realiste și justificate (corect estimate), suficiente şi necesare pentru implementarea proiectului (solicitantul prezintă minim 3 oferte de preț,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</si>
</sst>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x14ac:knownFonts="1">
    <font>
      <sz val="11"/>
      <color theme="1"/>
      <name val="Calibri"/>
      <family val="2"/>
      <charset val="238"/>
      <scheme val="minor"/>
    </font>
    <font>
      <sz val="11"/>
      <color theme="1"/>
      <name val="Calibri"/>
      <family val="2"/>
      <scheme val="minor"/>
    </font>
    <font>
      <sz val="11"/>
      <color theme="1"/>
      <name val="Calibri"/>
      <family val="2"/>
      <scheme val="minor"/>
    </font>
    <font>
      <sz val="8"/>
      <name val="Calibri"/>
      <family val="2"/>
      <charset val="238"/>
      <scheme val="minor"/>
    </font>
    <font>
      <sz val="12"/>
      <color theme="1"/>
      <name val="Calibri"/>
      <family val="2"/>
      <charset val="238"/>
      <scheme val="minor"/>
    </font>
    <font>
      <b/>
      <sz val="12"/>
      <color theme="1"/>
      <name val="Calibri"/>
      <family val="2"/>
      <scheme val="minor"/>
    </font>
    <font>
      <sz val="12"/>
      <color theme="1"/>
      <name val="Calibri"/>
      <family val="2"/>
      <scheme val="minor"/>
    </font>
    <font>
      <b/>
      <sz val="12"/>
      <name val="Calibri"/>
      <family val="2"/>
      <scheme val="minor"/>
    </font>
    <font>
      <sz val="12"/>
      <name val="Calibri"/>
      <family val="2"/>
      <scheme val="minor"/>
    </font>
    <font>
      <b/>
      <sz val="12"/>
      <name val="Calibri"/>
      <family val="2"/>
      <charset val="238"/>
      <scheme val="minor"/>
    </font>
    <font>
      <sz val="12"/>
      <color rgb="FF000000"/>
      <name val="Arial"/>
      <family val="2"/>
    </font>
    <font>
      <b/>
      <sz val="12"/>
      <color rgb="FFFF0000"/>
      <name val="Calibri"/>
      <family val="2"/>
      <scheme val="minor"/>
    </font>
    <font>
      <b/>
      <sz val="12"/>
      <color rgb="FF0070C0"/>
      <name val="Calibri"/>
      <family val="2"/>
      <scheme val="minor"/>
    </font>
    <font>
      <sz val="12"/>
      <color rgb="FF0070C0"/>
      <name val="Calibri"/>
      <family val="2"/>
      <scheme val="minor"/>
    </font>
    <font>
      <i/>
      <sz val="12"/>
      <color rgb="FF0070C0"/>
      <name val="Calibri"/>
      <family val="2"/>
      <scheme val="minor"/>
    </font>
    <font>
      <sz val="12"/>
      <color rgb="FFFF0000"/>
      <name val="Calibri"/>
      <family val="2"/>
      <scheme val="minor"/>
    </font>
    <font>
      <i/>
      <sz val="12"/>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s>
  <cellStyleXfs count="3">
    <xf numFmtId="0" fontId="0" fillId="0" borderId="0"/>
    <xf numFmtId="0" fontId="2" fillId="0" borderId="0"/>
    <xf numFmtId="0" fontId="1" fillId="0" borderId="0"/>
  </cellStyleXfs>
  <cellXfs count="129">
    <xf numFmtId="0" fontId="0" fillId="0" borderId="0" xfId="0"/>
    <xf numFmtId="0" fontId="6" fillId="0" borderId="0" xfId="0" applyFont="1"/>
    <xf numFmtId="0" fontId="6" fillId="0" borderId="0" xfId="0" applyFont="1" applyAlignment="1">
      <alignment vertical="center"/>
    </xf>
    <xf numFmtId="0" fontId="6" fillId="0" borderId="0" xfId="0" applyFont="1" applyAlignment="1">
      <alignment horizontal="center" vertical="center"/>
    </xf>
    <xf numFmtId="0" fontId="6" fillId="0" borderId="0" xfId="0" applyFont="1" applyFill="1" applyAlignment="1">
      <alignment horizontal="center" vertical="center"/>
    </xf>
    <xf numFmtId="0" fontId="6" fillId="0" borderId="0" xfId="0" applyFont="1" applyFill="1"/>
    <xf numFmtId="1"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xf numFmtId="1" fontId="6" fillId="3"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6" fillId="0" borderId="0" xfId="0" applyFont="1" applyFill="1" applyAlignment="1">
      <alignment vertical="center"/>
    </xf>
    <xf numFmtId="0" fontId="10" fillId="0" borderId="0" xfId="0" applyFont="1" applyFill="1" applyAlignment="1">
      <alignment horizontal="left" vertical="center" wrapText="1" indent="1"/>
    </xf>
    <xf numFmtId="0" fontId="10" fillId="0" borderId="0" xfId="0" applyFont="1" applyFill="1" applyAlignment="1">
      <alignment wrapText="1"/>
    </xf>
    <xf numFmtId="0" fontId="10" fillId="0" borderId="0" xfId="0" applyFont="1" applyFill="1"/>
    <xf numFmtId="1" fontId="5" fillId="2" borderId="1" xfId="0" applyNumberFormat="1" applyFont="1" applyFill="1" applyBorder="1" applyAlignment="1">
      <alignment horizontal="center" vertical="center" wrapText="1"/>
    </xf>
    <xf numFmtId="0" fontId="7" fillId="0" borderId="1" xfId="0" applyFont="1" applyFill="1" applyBorder="1" applyAlignment="1">
      <alignment horizontal="center" wrapText="1"/>
    </xf>
    <xf numFmtId="1" fontId="7" fillId="0" borderId="1" xfId="0" applyNumberFormat="1" applyFont="1" applyFill="1" applyBorder="1" applyAlignment="1">
      <alignment horizontal="center" vertical="center" wrapText="1"/>
    </xf>
    <xf numFmtId="1" fontId="7" fillId="2"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4" fillId="0" borderId="1" xfId="0" applyFont="1" applyFill="1" applyBorder="1" applyAlignment="1">
      <alignment wrapText="1"/>
    </xf>
    <xf numFmtId="0" fontId="6" fillId="0" borderId="1" xfId="0" applyFont="1" applyBorder="1" applyAlignment="1">
      <alignment horizontal="center" vertical="center"/>
    </xf>
    <xf numFmtId="0" fontId="7" fillId="0" borderId="1" xfId="0" applyFont="1" applyFill="1" applyBorder="1" applyAlignment="1">
      <alignment horizontal="center"/>
    </xf>
    <xf numFmtId="0" fontId="7" fillId="0" borderId="1" xfId="0" applyFont="1" applyFill="1" applyBorder="1" applyAlignment="1">
      <alignment horizontal="left" vertical="center" wrapText="1"/>
    </xf>
    <xf numFmtId="0" fontId="6" fillId="0" borderId="0" xfId="0" applyFont="1" applyBorder="1"/>
    <xf numFmtId="0" fontId="6" fillId="0" borderId="0" xfId="0" applyFont="1" applyBorder="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5" fillId="0" borderId="0" xfId="0" applyFont="1" applyFill="1" applyBorder="1" applyAlignment="1">
      <alignment vertical="center" wrapText="1"/>
    </xf>
    <xf numFmtId="0" fontId="5" fillId="0" borderId="3" xfId="0" applyFont="1" applyFill="1" applyBorder="1" applyAlignment="1">
      <alignment vertical="center" wrapText="1"/>
    </xf>
    <xf numFmtId="0" fontId="5" fillId="0" borderId="2" xfId="0" applyFont="1" applyFill="1" applyBorder="1" applyAlignment="1">
      <alignment vertical="center" wrapText="1"/>
    </xf>
    <xf numFmtId="0" fontId="8" fillId="0" borderId="1" xfId="0" applyFont="1" applyBorder="1" applyAlignment="1">
      <alignment horizontal="left" vertical="center" wrapText="1"/>
    </xf>
    <xf numFmtId="0" fontId="7" fillId="6" borderId="1" xfId="0" applyFont="1" applyFill="1" applyBorder="1" applyAlignment="1">
      <alignment horizontal="justify" vertical="center" wrapText="1"/>
    </xf>
    <xf numFmtId="1" fontId="5" fillId="6" borderId="1" xfId="0" applyNumberFormat="1" applyFont="1" applyFill="1" applyBorder="1" applyAlignment="1">
      <alignment horizontal="center" vertical="center" wrapText="1"/>
    </xf>
    <xf numFmtId="0" fontId="7" fillId="5" borderId="1" xfId="0" applyFont="1" applyFill="1" applyBorder="1" applyAlignment="1">
      <alignment wrapText="1"/>
    </xf>
    <xf numFmtId="1" fontId="5" fillId="5" borderId="1" xfId="0" applyNumberFormat="1" applyFont="1" applyFill="1" applyBorder="1" applyAlignment="1">
      <alignment horizontal="center" vertical="center" wrapText="1"/>
    </xf>
    <xf numFmtId="1" fontId="7" fillId="5" borderId="1" xfId="0" applyNumberFormat="1" applyFont="1" applyFill="1" applyBorder="1" applyAlignment="1">
      <alignment horizontal="center" vertical="center" wrapText="1"/>
    </xf>
    <xf numFmtId="0" fontId="8" fillId="0" borderId="1" xfId="0" applyFont="1" applyFill="1" applyBorder="1" applyAlignment="1">
      <alignment wrapText="1"/>
    </xf>
    <xf numFmtId="0" fontId="7" fillId="5" borderId="1" xfId="0" applyFont="1" applyFill="1" applyBorder="1" applyAlignment="1">
      <alignment horizontal="left" vertical="top" wrapText="1"/>
    </xf>
    <xf numFmtId="1" fontId="6" fillId="5"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xf>
    <xf numFmtId="0" fontId="6" fillId="0" borderId="1" xfId="0" applyFont="1" applyBorder="1" applyAlignment="1">
      <alignment wrapText="1"/>
    </xf>
    <xf numFmtId="0" fontId="8" fillId="0" borderId="1" xfId="0" applyFont="1" applyFill="1" applyBorder="1" applyAlignment="1">
      <alignment horizontal="left" vertical="top" wrapText="1"/>
    </xf>
    <xf numFmtId="0" fontId="7" fillId="7" borderId="1" xfId="0" applyFont="1" applyFill="1" applyBorder="1" applyAlignment="1">
      <alignment horizontal="left" vertical="center" wrapText="1"/>
    </xf>
    <xf numFmtId="1" fontId="9" fillId="7" borderId="1" xfId="0" applyNumberFormat="1" applyFont="1" applyFill="1" applyBorder="1" applyAlignment="1">
      <alignment horizontal="center" vertical="center" wrapText="1"/>
    </xf>
    <xf numFmtId="0" fontId="7" fillId="5" borderId="1" xfId="0" applyFont="1" applyFill="1" applyBorder="1" applyAlignment="1">
      <alignment horizontal="left" vertical="center" wrapText="1"/>
    </xf>
    <xf numFmtId="1" fontId="9" fillId="5" borderId="1" xfId="0" applyNumberFormat="1" applyFont="1" applyFill="1" applyBorder="1" applyAlignment="1">
      <alignment horizontal="center" vertical="center" wrapText="1"/>
    </xf>
    <xf numFmtId="0" fontId="6" fillId="5" borderId="1" xfId="0" applyFont="1" applyFill="1" applyBorder="1" applyAlignment="1">
      <alignment vertical="center" wrapText="1"/>
    </xf>
    <xf numFmtId="0" fontId="7" fillId="7" borderId="1" xfId="0" applyFont="1" applyFill="1" applyBorder="1" applyAlignment="1">
      <alignment horizontal="left" vertical="top" wrapText="1"/>
    </xf>
    <xf numFmtId="0" fontId="7" fillId="7" borderId="1" xfId="0" applyFont="1" applyFill="1" applyBorder="1" applyAlignment="1">
      <alignment horizontal="center" vertical="top" wrapText="1"/>
    </xf>
    <xf numFmtId="1" fontId="5" fillId="7" borderId="1" xfId="0" applyNumberFormat="1" applyFont="1" applyFill="1" applyBorder="1" applyAlignment="1">
      <alignment horizontal="center" vertical="center" wrapText="1"/>
    </xf>
    <xf numFmtId="0" fontId="8" fillId="0" borderId="1" xfId="0" applyFont="1" applyBorder="1" applyAlignment="1">
      <alignment wrapText="1"/>
    </xf>
    <xf numFmtId="0" fontId="8" fillId="0" borderId="1" xfId="0" applyFont="1" applyBorder="1" applyAlignment="1">
      <alignment vertical="center" wrapText="1"/>
    </xf>
    <xf numFmtId="0" fontId="8" fillId="0" borderId="1" xfId="0" applyFont="1" applyBorder="1" applyAlignment="1">
      <alignment horizontal="left" vertical="top" wrapText="1"/>
    </xf>
    <xf numFmtId="1" fontId="7" fillId="7" borderId="1" xfId="0" applyNumberFormat="1" applyFont="1" applyFill="1" applyBorder="1" applyAlignment="1">
      <alignment horizontal="center" vertical="center" wrapText="1"/>
    </xf>
    <xf numFmtId="0" fontId="6" fillId="0" borderId="0" xfId="0" applyFont="1" applyFill="1" applyBorder="1"/>
    <xf numFmtId="0" fontId="6" fillId="5" borderId="1" xfId="0" applyFont="1" applyFill="1" applyBorder="1" applyAlignment="1">
      <alignment vertical="center"/>
    </xf>
    <xf numFmtId="1" fontId="5" fillId="5" borderId="1" xfId="0" applyNumberFormat="1" applyFont="1" applyFill="1" applyBorder="1" applyAlignment="1">
      <alignment vertical="center" wrapText="1"/>
    </xf>
    <xf numFmtId="164" fontId="6" fillId="0" borderId="1" xfId="0" applyNumberFormat="1" applyFont="1" applyFill="1" applyBorder="1" applyAlignment="1">
      <alignment horizontal="center" vertical="center"/>
    </xf>
    <xf numFmtId="0" fontId="13" fillId="0" borderId="1" xfId="0" applyFont="1" applyBorder="1" applyAlignment="1">
      <alignment wrapText="1"/>
    </xf>
    <xf numFmtId="0" fontId="6"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0" fontId="6" fillId="0" borderId="1" xfId="0" applyFont="1" applyBorder="1" applyAlignment="1">
      <alignment horizontal="center" vertical="center" wrapText="1"/>
    </xf>
    <xf numFmtId="0" fontId="6" fillId="0" borderId="1" xfId="0" applyFont="1" applyBorder="1" applyAlignment="1">
      <alignment vertical="center"/>
    </xf>
    <xf numFmtId="0" fontId="5" fillId="6" borderId="7" xfId="0" applyFont="1" applyFill="1" applyBorder="1" applyAlignment="1">
      <alignment horizontal="center" vertical="center" wrapText="1"/>
    </xf>
    <xf numFmtId="1" fontId="5" fillId="6" borderId="8" xfId="0" applyNumberFormat="1" applyFont="1" applyFill="1" applyBorder="1" applyAlignment="1">
      <alignment horizontal="center" vertical="center" wrapText="1"/>
    </xf>
    <xf numFmtId="1" fontId="5" fillId="5" borderId="8" xfId="0" applyNumberFormat="1" applyFont="1" applyFill="1" applyBorder="1" applyAlignment="1">
      <alignment horizontal="center" vertical="center" wrapText="1"/>
    </xf>
    <xf numFmtId="0" fontId="6" fillId="5" borderId="8" xfId="0" applyFont="1" applyFill="1" applyBorder="1" applyAlignment="1">
      <alignment horizontal="center" vertical="center"/>
    </xf>
    <xf numFmtId="0" fontId="7" fillId="7" borderId="7" xfId="0" applyFont="1" applyFill="1" applyBorder="1" applyAlignment="1">
      <alignment horizontal="center" vertical="center" wrapText="1"/>
    </xf>
    <xf numFmtId="0" fontId="6" fillId="7" borderId="8" xfId="0" applyFont="1" applyFill="1" applyBorder="1" applyAlignment="1">
      <alignment horizontal="center" vertical="center"/>
    </xf>
    <xf numFmtId="0" fontId="6" fillId="0" borderId="8" xfId="0" applyFont="1" applyFill="1" applyBorder="1" applyAlignment="1">
      <alignment horizontal="center" vertical="center"/>
    </xf>
    <xf numFmtId="0" fontId="6" fillId="7" borderId="8" xfId="0" applyFont="1" applyFill="1" applyBorder="1" applyAlignment="1">
      <alignment vertical="center"/>
    </xf>
    <xf numFmtId="0" fontId="6" fillId="5" borderId="8" xfId="0" applyFont="1" applyFill="1" applyBorder="1" applyAlignment="1">
      <alignment vertical="center"/>
    </xf>
    <xf numFmtId="1" fontId="8"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Border="1" applyAlignment="1">
      <alignment vertical="center" wrapText="1"/>
    </xf>
    <xf numFmtId="1" fontId="6" fillId="6" borderId="1" xfId="0" applyNumberFormat="1" applyFont="1" applyFill="1" applyBorder="1" applyAlignment="1">
      <alignment vertical="center" wrapText="1"/>
    </xf>
    <xf numFmtId="0" fontId="6" fillId="7" borderId="1" xfId="0" applyFont="1" applyFill="1" applyBorder="1" applyAlignment="1">
      <alignment vertical="center" wrapText="1"/>
    </xf>
    <xf numFmtId="0" fontId="6" fillId="7" borderId="1" xfId="0" applyFont="1" applyFill="1" applyBorder="1" applyAlignment="1">
      <alignment horizontal="left" vertical="center" wrapText="1"/>
    </xf>
    <xf numFmtId="1" fontId="5" fillId="0" borderId="1" xfId="0" applyNumberFormat="1" applyFont="1" applyFill="1" applyBorder="1" applyAlignment="1">
      <alignment vertical="center" wrapText="1"/>
    </xf>
    <xf numFmtId="0" fontId="14" fillId="0" borderId="1" xfId="0" applyFont="1" applyBorder="1" applyAlignment="1">
      <alignment horizontal="left" wrapText="1"/>
    </xf>
    <xf numFmtId="1" fontId="5" fillId="0" borderId="8" xfId="0" applyNumberFormat="1" applyFont="1" applyFill="1" applyBorder="1" applyAlignment="1">
      <alignment horizontal="center" vertical="center" wrapText="1"/>
    </xf>
    <xf numFmtId="0" fontId="6" fillId="0" borderId="12" xfId="0" applyFont="1" applyFill="1" applyBorder="1" applyAlignment="1">
      <alignment vertical="center"/>
    </xf>
    <xf numFmtId="0" fontId="6" fillId="0" borderId="13" xfId="0" applyFont="1" applyFill="1" applyBorder="1" applyAlignment="1">
      <alignment horizontal="center" vertical="center"/>
    </xf>
    <xf numFmtId="0" fontId="6" fillId="0" borderId="13" xfId="0" applyFont="1" applyBorder="1" applyAlignment="1">
      <alignment vertical="center"/>
    </xf>
    <xf numFmtId="0" fontId="6" fillId="0" borderId="14" xfId="0" applyFont="1" applyBorder="1" applyAlignment="1">
      <alignment vertical="center"/>
    </xf>
    <xf numFmtId="0" fontId="14" fillId="0" borderId="1" xfId="0" applyFont="1" applyFill="1" applyBorder="1" applyAlignment="1">
      <alignment wrapText="1"/>
    </xf>
    <xf numFmtId="0" fontId="7" fillId="4" borderId="2" xfId="0" applyFont="1" applyFill="1" applyBorder="1" applyAlignment="1">
      <alignment horizontal="center" vertical="center" wrapText="1"/>
    </xf>
    <xf numFmtId="0" fontId="5" fillId="8" borderId="4" xfId="0" applyFont="1" applyFill="1" applyBorder="1" applyAlignment="1">
      <alignment horizontal="justify" vertical="center" wrapText="1"/>
    </xf>
    <xf numFmtId="0" fontId="5" fillId="8" borderId="5"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5" fillId="8" borderId="6" xfId="0" applyNumberFormat="1" applyFont="1" applyFill="1" applyBorder="1" applyAlignment="1">
      <alignment horizontal="center" vertical="center" wrapText="1"/>
    </xf>
    <xf numFmtId="1" fontId="5" fillId="8" borderId="1" xfId="0" applyNumberFormat="1" applyFont="1" applyFill="1" applyBorder="1" applyAlignment="1">
      <alignment horizontal="center" vertical="center" wrapText="1"/>
    </xf>
    <xf numFmtId="0" fontId="14" fillId="0" borderId="1" xfId="0" applyFont="1" applyFill="1" applyBorder="1" applyAlignment="1">
      <alignment horizontal="left" wrapText="1"/>
    </xf>
    <xf numFmtId="2" fontId="14" fillId="0" borderId="1" xfId="0" applyNumberFormat="1" applyFont="1" applyBorder="1" applyAlignment="1">
      <alignment horizontal="left" wrapText="1"/>
    </xf>
    <xf numFmtId="49" fontId="7" fillId="7" borderId="7" xfId="0" applyNumberFormat="1" applyFont="1" applyFill="1" applyBorder="1" applyAlignment="1">
      <alignment horizontal="center" vertical="center" wrapText="1"/>
    </xf>
    <xf numFmtId="2" fontId="14" fillId="0" borderId="13" xfId="0" applyNumberFormat="1" applyFont="1" applyBorder="1" applyAlignment="1">
      <alignment horizontal="left" wrapText="1"/>
    </xf>
    <xf numFmtId="1"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49" fontId="7" fillId="5" borderId="18" xfId="0" applyNumberFormat="1" applyFont="1" applyFill="1" applyBorder="1" applyAlignment="1">
      <alignment horizontal="center" vertical="center" wrapText="1"/>
    </xf>
    <xf numFmtId="49" fontId="7" fillId="5" borderId="19" xfId="0" applyNumberFormat="1" applyFont="1" applyFill="1" applyBorder="1" applyAlignment="1">
      <alignment horizontal="center" vertical="center" wrapText="1"/>
    </xf>
    <xf numFmtId="49" fontId="7" fillId="5" borderId="15" xfId="0" applyNumberFormat="1"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19" xfId="0" applyFont="1" applyFill="1" applyBorder="1" applyAlignment="1">
      <alignment horizontal="center" vertical="center" wrapText="1"/>
    </xf>
    <xf numFmtId="0" fontId="5" fillId="5" borderId="15" xfId="0" applyFont="1" applyFill="1" applyBorder="1" applyAlignment="1">
      <alignment horizontal="center" vertical="center" wrapText="1"/>
    </xf>
    <xf numFmtId="49" fontId="5" fillId="5" borderId="18" xfId="0" applyNumberFormat="1" applyFont="1" applyFill="1" applyBorder="1" applyAlignment="1">
      <alignment horizontal="center" vertical="center" wrapText="1"/>
    </xf>
    <xf numFmtId="49" fontId="5" fillId="5" borderId="19" xfId="0" applyNumberFormat="1" applyFont="1" applyFill="1" applyBorder="1" applyAlignment="1">
      <alignment horizontal="center" vertical="center" wrapText="1"/>
    </xf>
    <xf numFmtId="49" fontId="5" fillId="5" borderId="15" xfId="0" applyNumberFormat="1" applyFont="1" applyFill="1" applyBorder="1" applyAlignment="1">
      <alignment horizontal="center" vertical="center" wrapText="1"/>
    </xf>
    <xf numFmtId="0" fontId="5" fillId="8" borderId="7"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8" fillId="0" borderId="1" xfId="0" applyFont="1" applyFill="1" applyBorder="1" applyAlignment="1">
      <alignment vertical="center" wrapText="1"/>
    </xf>
    <xf numFmtId="0" fontId="6" fillId="0" borderId="1" xfId="0" applyFont="1" applyFill="1" applyBorder="1" applyAlignment="1">
      <alignment vertical="center" wrapText="1"/>
    </xf>
    <xf numFmtId="0" fontId="6" fillId="0" borderId="8" xfId="0" applyFont="1" applyFill="1" applyBorder="1" applyAlignment="1">
      <alignment horizontal="left" vertical="center" wrapText="1"/>
    </xf>
    <xf numFmtId="0" fontId="8" fillId="0" borderId="8" xfId="0" applyFont="1" applyFill="1" applyBorder="1" applyAlignment="1">
      <alignment horizontal="left" vertical="center" wrapText="1"/>
    </xf>
    <xf numFmtId="0" fontId="5" fillId="8" borderId="16" xfId="0" applyFont="1" applyFill="1" applyBorder="1" applyAlignment="1">
      <alignment horizontal="center" vertical="center" wrapText="1"/>
    </xf>
    <xf numFmtId="0" fontId="5" fillId="8" borderId="17" xfId="0" applyFont="1" applyFill="1" applyBorder="1" applyAlignment="1">
      <alignment horizontal="center" vertical="center" wrapText="1"/>
    </xf>
    <xf numFmtId="49" fontId="6" fillId="0" borderId="8" xfId="0" applyNumberFormat="1" applyFont="1" applyFill="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6" fillId="0" borderId="8" xfId="0" applyFont="1" applyBorder="1" applyAlignment="1">
      <alignment horizontal="left"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6" fillId="0" borderId="1" xfId="0" applyFont="1" applyBorder="1" applyAlignment="1">
      <alignment horizontal="left" vertical="center"/>
    </xf>
    <xf numFmtId="0" fontId="6" fillId="3" borderId="1" xfId="0" applyFont="1" applyFill="1" applyBorder="1" applyAlignment="1">
      <alignment horizontal="left" vertical="center" wrapText="1"/>
    </xf>
  </cellXfs>
  <cellStyles count="3">
    <cellStyle name="Normal" xfId="0" builtinId="0"/>
    <cellStyle name="Normal 2" xfId="1" xr:uid="{00000000-0005-0000-0000-000002000000}"/>
    <cellStyle name="Normal 2 2" xfId="2" xr:uid="{807288DF-58FA-4803-93D3-6FF4A2DD645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7"/>
  <sheetViews>
    <sheetView tabSelected="1" zoomScale="70" zoomScaleNormal="70" workbookViewId="0">
      <selection activeCell="B70" sqref="B70"/>
    </sheetView>
  </sheetViews>
  <sheetFormatPr defaultColWidth="9.109375" defaultRowHeight="15.6" x14ac:dyDescent="0.3"/>
  <cols>
    <col min="1" max="1" width="7.44140625" style="2" customWidth="1"/>
    <col min="2" max="2" width="139.109375" style="1" customWidth="1"/>
    <col min="3" max="3" width="11.33203125" style="3" customWidth="1"/>
    <col min="4" max="4" width="6.6640625" style="4" hidden="1" customWidth="1"/>
    <col min="5" max="5" width="9.5546875" style="3" hidden="1" customWidth="1"/>
    <col min="6" max="6" width="0.21875" style="3" hidden="1" customWidth="1"/>
    <col min="7" max="7" width="11" style="3" hidden="1" customWidth="1"/>
    <col min="8" max="8" width="50.109375" style="2" customWidth="1"/>
    <col min="9" max="9" width="65.5546875" style="2" customWidth="1"/>
    <col min="10" max="10" width="22.77734375" style="1" customWidth="1"/>
    <col min="11" max="11" width="7" style="1" customWidth="1"/>
    <col min="12" max="16384" width="9.109375" style="1"/>
  </cols>
  <sheetData>
    <row r="1" spans="1:9" x14ac:dyDescent="0.3">
      <c r="A1" s="27"/>
      <c r="B1" s="9"/>
    </row>
    <row r="2" spans="1:9" x14ac:dyDescent="0.3">
      <c r="A2" s="27"/>
      <c r="B2" s="23" t="s">
        <v>24</v>
      </c>
    </row>
    <row r="3" spans="1:9" x14ac:dyDescent="0.3">
      <c r="A3" s="27"/>
      <c r="B3" s="17" t="s">
        <v>31</v>
      </c>
    </row>
    <row r="4" spans="1:9" ht="93" customHeight="1" x14ac:dyDescent="0.3">
      <c r="A4" s="27"/>
      <c r="B4" s="24" t="s">
        <v>25</v>
      </c>
    </row>
    <row r="5" spans="1:9" x14ac:dyDescent="0.3">
      <c r="A5" s="27"/>
      <c r="B5" s="17"/>
    </row>
    <row r="6" spans="1:9" ht="72" customHeight="1" thickBot="1" x14ac:dyDescent="0.35">
      <c r="A6" s="28"/>
      <c r="B6" s="90" t="s">
        <v>76</v>
      </c>
      <c r="H6" s="26"/>
      <c r="I6" s="26"/>
    </row>
    <row r="7" spans="1:9" ht="30.75" customHeight="1" thickBot="1" x14ac:dyDescent="0.35">
      <c r="A7" s="123" t="s">
        <v>26</v>
      </c>
      <c r="B7" s="124"/>
      <c r="C7" s="125"/>
      <c r="D7" s="29"/>
      <c r="E7" s="30"/>
      <c r="F7" s="31"/>
      <c r="G7" s="31"/>
      <c r="H7" s="26"/>
      <c r="I7" s="26"/>
    </row>
    <row r="8" spans="1:9" ht="69" customHeight="1" x14ac:dyDescent="0.3">
      <c r="A8" s="91" t="s">
        <v>0</v>
      </c>
      <c r="B8" s="92" t="s">
        <v>52</v>
      </c>
      <c r="C8" s="92" t="s">
        <v>50</v>
      </c>
      <c r="D8" s="92" t="s">
        <v>1</v>
      </c>
      <c r="E8" s="92" t="s">
        <v>2</v>
      </c>
      <c r="F8" s="92" t="s">
        <v>3</v>
      </c>
      <c r="G8" s="92" t="s">
        <v>4</v>
      </c>
      <c r="H8" s="93" t="s">
        <v>53</v>
      </c>
      <c r="I8" s="94" t="s">
        <v>54</v>
      </c>
    </row>
    <row r="9" spans="1:9" s="5" customFormat="1" ht="28.2" customHeight="1" x14ac:dyDescent="0.3">
      <c r="A9" s="111" t="s">
        <v>77</v>
      </c>
      <c r="B9" s="112"/>
      <c r="C9" s="111" t="s">
        <v>50</v>
      </c>
      <c r="D9" s="112"/>
      <c r="E9" s="11"/>
      <c r="F9" s="11"/>
      <c r="G9" s="11"/>
      <c r="H9" s="82"/>
      <c r="I9" s="84"/>
    </row>
    <row r="10" spans="1:9" s="5" customFormat="1" ht="28.2" customHeight="1" x14ac:dyDescent="0.3">
      <c r="A10" s="117" t="s">
        <v>78</v>
      </c>
      <c r="B10" s="118"/>
      <c r="C10" s="95">
        <f>C11+C42+C52+C59+C68</f>
        <v>100</v>
      </c>
      <c r="D10" s="95"/>
      <c r="E10" s="11"/>
      <c r="F10" s="11"/>
      <c r="G10" s="11"/>
      <c r="H10" s="82"/>
      <c r="I10" s="84"/>
    </row>
    <row r="11" spans="1:9" ht="39.6" customHeight="1" x14ac:dyDescent="0.3">
      <c r="A11" s="67" t="s">
        <v>5</v>
      </c>
      <c r="B11" s="33" t="s">
        <v>6</v>
      </c>
      <c r="C11" s="34">
        <f>C12+C17+C21+C25+C29+C33+C38</f>
        <v>56</v>
      </c>
      <c r="D11" s="34"/>
      <c r="E11" s="34"/>
      <c r="F11" s="34"/>
      <c r="G11" s="34"/>
      <c r="H11" s="79"/>
      <c r="I11" s="68"/>
    </row>
    <row r="12" spans="1:9" s="5" customFormat="1" ht="32.4" customHeight="1" x14ac:dyDescent="0.3">
      <c r="A12" s="105" t="s">
        <v>27</v>
      </c>
      <c r="B12" s="35" t="s">
        <v>29</v>
      </c>
      <c r="C12" s="36">
        <f>MAX(C13,C14,C15)</f>
        <v>15</v>
      </c>
      <c r="D12" s="36"/>
      <c r="E12" s="36"/>
      <c r="F12" s="36"/>
      <c r="G12" s="36"/>
      <c r="H12" s="58"/>
      <c r="I12" s="69"/>
    </row>
    <row r="13" spans="1:9" s="5" customFormat="1" ht="24" customHeight="1" x14ac:dyDescent="0.3">
      <c r="A13" s="106"/>
      <c r="B13" s="62" t="s">
        <v>55</v>
      </c>
      <c r="C13" s="7">
        <v>15</v>
      </c>
      <c r="D13" s="6"/>
      <c r="E13" s="16"/>
      <c r="F13" s="16"/>
      <c r="G13" s="16"/>
      <c r="H13" s="114" t="s">
        <v>58</v>
      </c>
      <c r="I13" s="115" t="s">
        <v>101</v>
      </c>
    </row>
    <row r="14" spans="1:9" s="5" customFormat="1" ht="25.2" customHeight="1" x14ac:dyDescent="0.3">
      <c r="A14" s="106"/>
      <c r="B14" s="38" t="s">
        <v>56</v>
      </c>
      <c r="C14" s="7">
        <v>10</v>
      </c>
      <c r="D14" s="59"/>
      <c r="E14" s="16"/>
      <c r="F14" s="16"/>
      <c r="G14" s="16"/>
      <c r="H14" s="114"/>
      <c r="I14" s="115"/>
    </row>
    <row r="15" spans="1:9" s="5" customFormat="1" ht="27" customHeight="1" x14ac:dyDescent="0.3">
      <c r="A15" s="106"/>
      <c r="B15" s="38" t="s">
        <v>57</v>
      </c>
      <c r="C15" s="6">
        <v>5</v>
      </c>
      <c r="D15" s="11"/>
      <c r="E15" s="16"/>
      <c r="F15" s="16"/>
      <c r="G15" s="16"/>
      <c r="H15" s="114"/>
      <c r="I15" s="115"/>
    </row>
    <row r="16" spans="1:9" s="5" customFormat="1" ht="244.8" customHeight="1" x14ac:dyDescent="0.3">
      <c r="A16" s="107"/>
      <c r="B16" s="89" t="s">
        <v>102</v>
      </c>
      <c r="C16" s="11"/>
      <c r="D16" s="11"/>
      <c r="E16" s="16"/>
      <c r="F16" s="16"/>
      <c r="G16" s="16"/>
      <c r="H16" s="114"/>
      <c r="I16" s="115"/>
    </row>
    <row r="17" spans="1:9" s="5" customFormat="1" ht="15.6" customHeight="1" x14ac:dyDescent="0.3">
      <c r="A17" s="105" t="s">
        <v>28</v>
      </c>
      <c r="B17" s="35" t="s">
        <v>30</v>
      </c>
      <c r="C17" s="37">
        <f>MAX(C18,C19)</f>
        <v>5</v>
      </c>
      <c r="D17" s="35"/>
      <c r="E17" s="35"/>
      <c r="F17" s="35"/>
      <c r="G17" s="35"/>
      <c r="H17" s="58"/>
      <c r="I17" s="69"/>
    </row>
    <row r="18" spans="1:9" s="5" customFormat="1" ht="24.6" customHeight="1" x14ac:dyDescent="0.3">
      <c r="A18" s="106"/>
      <c r="B18" s="38" t="s">
        <v>79</v>
      </c>
      <c r="C18" s="76">
        <v>5</v>
      </c>
      <c r="D18" s="18"/>
      <c r="E18" s="19"/>
      <c r="F18" s="19"/>
      <c r="G18" s="19"/>
      <c r="H18" s="113" t="s">
        <v>59</v>
      </c>
      <c r="I18" s="116" t="s">
        <v>103</v>
      </c>
    </row>
    <row r="19" spans="1:9" s="5" customFormat="1" ht="27.6" customHeight="1" x14ac:dyDescent="0.3">
      <c r="A19" s="106"/>
      <c r="B19" s="38" t="s">
        <v>91</v>
      </c>
      <c r="C19" s="76">
        <v>2</v>
      </c>
      <c r="D19" s="18"/>
      <c r="E19" s="19"/>
      <c r="F19" s="19"/>
      <c r="G19" s="19"/>
      <c r="H19" s="113"/>
      <c r="I19" s="116"/>
    </row>
    <row r="20" spans="1:9" s="5" customFormat="1" ht="101.4" customHeight="1" x14ac:dyDescent="0.3">
      <c r="A20" s="107"/>
      <c r="B20" s="89" t="s">
        <v>104</v>
      </c>
      <c r="C20" s="11"/>
      <c r="D20" s="11"/>
      <c r="E20" s="16"/>
      <c r="F20" s="16"/>
      <c r="G20" s="16"/>
      <c r="H20" s="113"/>
      <c r="I20" s="116"/>
    </row>
    <row r="21" spans="1:9" ht="39.6" customHeight="1" x14ac:dyDescent="0.3">
      <c r="A21" s="105" t="s">
        <v>32</v>
      </c>
      <c r="B21" s="39" t="s">
        <v>60</v>
      </c>
      <c r="C21" s="36">
        <f>MAX(C22,C23)</f>
        <v>5</v>
      </c>
      <c r="D21" s="36"/>
      <c r="E21" s="40"/>
      <c r="F21" s="40"/>
      <c r="G21" s="40"/>
      <c r="H21" s="58"/>
      <c r="I21" s="69"/>
    </row>
    <row r="22" spans="1:9" ht="20.399999999999999" customHeight="1" x14ac:dyDescent="0.3">
      <c r="A22" s="106"/>
      <c r="B22" s="32" t="s">
        <v>48</v>
      </c>
      <c r="C22" s="7">
        <v>5</v>
      </c>
      <c r="D22" s="6"/>
      <c r="E22" s="7"/>
      <c r="F22" s="7"/>
      <c r="G22" s="7"/>
      <c r="H22" s="113" t="s">
        <v>61</v>
      </c>
      <c r="I22" s="116" t="s">
        <v>105</v>
      </c>
    </row>
    <row r="23" spans="1:9" ht="20.399999999999999" customHeight="1" x14ac:dyDescent="0.3">
      <c r="A23" s="106"/>
      <c r="B23" s="32" t="s">
        <v>47</v>
      </c>
      <c r="C23" s="7">
        <v>0</v>
      </c>
      <c r="D23" s="6"/>
      <c r="E23" s="7"/>
      <c r="F23" s="7"/>
      <c r="G23" s="7"/>
      <c r="H23" s="113"/>
      <c r="I23" s="116"/>
    </row>
    <row r="24" spans="1:9" ht="124.8" customHeight="1" x14ac:dyDescent="0.3">
      <c r="A24" s="107"/>
      <c r="B24" s="96" t="s">
        <v>104</v>
      </c>
      <c r="C24" s="7"/>
      <c r="D24" s="6"/>
      <c r="E24" s="7"/>
      <c r="F24" s="7"/>
      <c r="G24" s="7"/>
      <c r="H24" s="113"/>
      <c r="I24" s="116"/>
    </row>
    <row r="25" spans="1:9" ht="33" customHeight="1" x14ac:dyDescent="0.3">
      <c r="A25" s="105" t="s">
        <v>33</v>
      </c>
      <c r="B25" s="39" t="s">
        <v>80</v>
      </c>
      <c r="C25" s="100">
        <f>MAX(C26,C27)</f>
        <v>10</v>
      </c>
      <c r="D25" s="101"/>
      <c r="E25" s="41"/>
      <c r="F25" s="41"/>
      <c r="G25" s="41"/>
      <c r="H25" s="58"/>
      <c r="I25" s="69"/>
    </row>
    <row r="26" spans="1:9" ht="27.6" customHeight="1" x14ac:dyDescent="0.3">
      <c r="A26" s="106"/>
      <c r="B26" s="77" t="s">
        <v>43</v>
      </c>
      <c r="C26" s="63">
        <v>10</v>
      </c>
      <c r="D26" s="63"/>
      <c r="E26" s="22"/>
      <c r="F26" s="22"/>
      <c r="G26" s="22"/>
      <c r="H26" s="113" t="s">
        <v>62</v>
      </c>
      <c r="I26" s="116" t="s">
        <v>92</v>
      </c>
    </row>
    <row r="27" spans="1:9" ht="26.4" customHeight="1" x14ac:dyDescent="0.3">
      <c r="A27" s="106"/>
      <c r="B27" s="77" t="s">
        <v>44</v>
      </c>
      <c r="C27" s="63">
        <v>0</v>
      </c>
      <c r="D27" s="63"/>
      <c r="E27" s="22"/>
      <c r="F27" s="22"/>
      <c r="G27" s="22"/>
      <c r="H27" s="113"/>
      <c r="I27" s="116"/>
    </row>
    <row r="28" spans="1:9" ht="82.2" customHeight="1" x14ac:dyDescent="0.3">
      <c r="A28" s="107"/>
      <c r="B28" s="96" t="s">
        <v>104</v>
      </c>
      <c r="C28" s="7"/>
      <c r="D28" s="6"/>
      <c r="E28" s="7"/>
      <c r="F28" s="7"/>
      <c r="G28" s="7"/>
      <c r="H28" s="113"/>
      <c r="I28" s="116"/>
    </row>
    <row r="29" spans="1:9" ht="16.2" customHeight="1" x14ac:dyDescent="0.3">
      <c r="A29" s="108" t="s">
        <v>45</v>
      </c>
      <c r="B29" s="39" t="s">
        <v>34</v>
      </c>
      <c r="C29" s="41">
        <f>MAX(C30,C31)</f>
        <v>5</v>
      </c>
      <c r="D29" s="41"/>
      <c r="E29" s="41"/>
      <c r="F29" s="41"/>
      <c r="G29" s="41"/>
      <c r="H29" s="57"/>
      <c r="I29" s="70"/>
    </row>
    <row r="30" spans="1:9" ht="31.2" x14ac:dyDescent="0.3">
      <c r="A30" s="109"/>
      <c r="B30" s="78" t="s">
        <v>81</v>
      </c>
      <c r="C30" s="22">
        <v>5</v>
      </c>
      <c r="D30" s="63"/>
      <c r="E30" s="22"/>
      <c r="F30" s="22"/>
      <c r="G30" s="22"/>
      <c r="H30" s="120" t="s">
        <v>63</v>
      </c>
      <c r="I30" s="119" t="s">
        <v>83</v>
      </c>
    </row>
    <row r="31" spans="1:9" ht="31.2" customHeight="1" x14ac:dyDescent="0.3">
      <c r="A31" s="109"/>
      <c r="B31" s="78" t="s">
        <v>82</v>
      </c>
      <c r="C31" s="22">
        <v>0</v>
      </c>
      <c r="D31" s="63"/>
      <c r="E31" s="22"/>
      <c r="F31" s="22"/>
      <c r="G31" s="22"/>
      <c r="H31" s="120"/>
      <c r="I31" s="119"/>
    </row>
    <row r="32" spans="1:9" ht="120.6" customHeight="1" x14ac:dyDescent="0.3">
      <c r="A32" s="110"/>
      <c r="B32" s="89" t="s">
        <v>104</v>
      </c>
      <c r="C32" s="22"/>
      <c r="D32" s="63"/>
      <c r="E32" s="22"/>
      <c r="F32" s="22"/>
      <c r="G32" s="22"/>
      <c r="H32" s="120"/>
      <c r="I32" s="119"/>
    </row>
    <row r="33" spans="1:9" ht="38.4" customHeight="1" x14ac:dyDescent="0.3">
      <c r="A33" s="108" t="s">
        <v>46</v>
      </c>
      <c r="B33" s="39" t="s">
        <v>84</v>
      </c>
      <c r="C33" s="41">
        <f>MAX(C34,C35, C36)</f>
        <v>10</v>
      </c>
      <c r="D33" s="41"/>
      <c r="E33" s="41"/>
      <c r="F33" s="41"/>
      <c r="G33" s="41"/>
      <c r="H33" s="57"/>
      <c r="I33" s="70"/>
    </row>
    <row r="34" spans="1:9" ht="30.6" customHeight="1" x14ac:dyDescent="0.3">
      <c r="A34" s="109"/>
      <c r="B34" s="42" t="s">
        <v>111</v>
      </c>
      <c r="C34" s="22">
        <v>10</v>
      </c>
      <c r="D34" s="63"/>
      <c r="E34" s="22"/>
      <c r="F34" s="22"/>
      <c r="G34" s="22"/>
      <c r="H34" s="128" t="s">
        <v>64</v>
      </c>
      <c r="I34" s="119" t="s">
        <v>106</v>
      </c>
    </row>
    <row r="35" spans="1:9" ht="22.2" customHeight="1" x14ac:dyDescent="0.3">
      <c r="A35" s="109"/>
      <c r="B35" s="42" t="s">
        <v>85</v>
      </c>
      <c r="C35" s="22">
        <v>5</v>
      </c>
      <c r="D35" s="63"/>
      <c r="E35" s="22"/>
      <c r="F35" s="22"/>
      <c r="G35" s="22"/>
      <c r="H35" s="128"/>
      <c r="I35" s="119"/>
    </row>
    <row r="36" spans="1:9" ht="24.6" customHeight="1" x14ac:dyDescent="0.3">
      <c r="A36" s="109"/>
      <c r="B36" s="42" t="s">
        <v>110</v>
      </c>
      <c r="C36" s="22">
        <v>0</v>
      </c>
      <c r="D36" s="63"/>
      <c r="E36" s="22"/>
      <c r="F36" s="22"/>
      <c r="G36" s="22"/>
      <c r="H36" s="128"/>
      <c r="I36" s="119"/>
    </row>
    <row r="37" spans="1:9" ht="121.8" customHeight="1" x14ac:dyDescent="0.3">
      <c r="A37" s="110"/>
      <c r="B37" s="83" t="s">
        <v>107</v>
      </c>
      <c r="C37" s="22"/>
      <c r="D37" s="63"/>
      <c r="E37" s="22"/>
      <c r="F37" s="22"/>
      <c r="G37" s="22"/>
      <c r="H37" s="128"/>
      <c r="I37" s="119"/>
    </row>
    <row r="38" spans="1:9" s="25" customFormat="1" ht="21.6" customHeight="1" x14ac:dyDescent="0.3">
      <c r="A38" s="105" t="s">
        <v>35</v>
      </c>
      <c r="B38" s="35" t="s">
        <v>87</v>
      </c>
      <c r="C38" s="36">
        <f>SUM(C39:C40)</f>
        <v>6</v>
      </c>
      <c r="D38" s="36"/>
      <c r="E38" s="36"/>
      <c r="F38" s="36"/>
      <c r="G38" s="36"/>
      <c r="H38" s="58"/>
      <c r="I38" s="69"/>
    </row>
    <row r="39" spans="1:9" s="25" customFormat="1" ht="33" customHeight="1" x14ac:dyDescent="0.3">
      <c r="A39" s="106"/>
      <c r="B39" s="43" t="s">
        <v>86</v>
      </c>
      <c r="C39" s="8">
        <v>3</v>
      </c>
      <c r="D39" s="8"/>
      <c r="E39" s="8"/>
      <c r="F39" s="8"/>
      <c r="G39" s="8"/>
      <c r="H39" s="121" t="s">
        <v>66</v>
      </c>
      <c r="I39" s="119" t="s">
        <v>88</v>
      </c>
    </row>
    <row r="40" spans="1:9" s="25" customFormat="1" ht="25.2" customHeight="1" x14ac:dyDescent="0.3">
      <c r="A40" s="106"/>
      <c r="B40" s="43" t="s">
        <v>65</v>
      </c>
      <c r="C40" s="8">
        <v>3</v>
      </c>
      <c r="D40" s="8"/>
      <c r="E40" s="8"/>
      <c r="F40" s="8"/>
      <c r="G40" s="8"/>
      <c r="H40" s="127"/>
      <c r="I40" s="119"/>
    </row>
    <row r="41" spans="1:9" s="25" customFormat="1" ht="78" customHeight="1" x14ac:dyDescent="0.3">
      <c r="A41" s="107"/>
      <c r="B41" s="96" t="s">
        <v>108</v>
      </c>
      <c r="C41" s="8"/>
      <c r="D41" s="8"/>
      <c r="E41" s="8"/>
      <c r="F41" s="8"/>
      <c r="G41" s="8"/>
      <c r="H41" s="127"/>
      <c r="I41" s="119"/>
    </row>
    <row r="42" spans="1:9" s="25" customFormat="1" ht="38.4" customHeight="1" x14ac:dyDescent="0.3">
      <c r="A42" s="71">
        <v>2</v>
      </c>
      <c r="B42" s="44" t="s">
        <v>8</v>
      </c>
      <c r="C42" s="45">
        <f>MAX(C43,C47)</f>
        <v>10</v>
      </c>
      <c r="D42" s="44"/>
      <c r="E42" s="44"/>
      <c r="F42" s="44"/>
      <c r="G42" s="44"/>
      <c r="H42" s="80"/>
      <c r="I42" s="72"/>
    </row>
    <row r="43" spans="1:9" s="25" customFormat="1" ht="30.6" customHeight="1" x14ac:dyDescent="0.3">
      <c r="A43" s="102" t="s">
        <v>37</v>
      </c>
      <c r="B43" s="46" t="s">
        <v>38</v>
      </c>
      <c r="C43" s="47">
        <f>MAX(C44,C45,C46)</f>
        <v>10</v>
      </c>
      <c r="D43" s="48"/>
      <c r="E43" s="40"/>
      <c r="F43" s="40"/>
      <c r="G43" s="40"/>
      <c r="H43" s="57"/>
      <c r="I43" s="70"/>
    </row>
    <row r="44" spans="1:9" s="25" customFormat="1" ht="33" customHeight="1" x14ac:dyDescent="0.3">
      <c r="A44" s="103"/>
      <c r="B44" s="32" t="s">
        <v>20</v>
      </c>
      <c r="C44" s="76">
        <v>10</v>
      </c>
      <c r="D44" s="77"/>
      <c r="E44" s="6"/>
      <c r="F44" s="6"/>
      <c r="G44" s="6"/>
      <c r="H44" s="120" t="s">
        <v>67</v>
      </c>
      <c r="I44" s="119" t="s">
        <v>93</v>
      </c>
    </row>
    <row r="45" spans="1:9" s="25" customFormat="1" ht="31.8" customHeight="1" x14ac:dyDescent="0.3">
      <c r="A45" s="103"/>
      <c r="B45" s="32" t="s">
        <v>18</v>
      </c>
      <c r="C45" s="76">
        <v>5</v>
      </c>
      <c r="D45" s="59"/>
      <c r="E45" s="6"/>
      <c r="F45" s="6"/>
      <c r="G45" s="6"/>
      <c r="H45" s="120"/>
      <c r="I45" s="119"/>
    </row>
    <row r="46" spans="1:9" s="25" customFormat="1" ht="138.6" customHeight="1" x14ac:dyDescent="0.3">
      <c r="A46" s="104"/>
      <c r="B46" s="32" t="s">
        <v>21</v>
      </c>
      <c r="C46" s="76">
        <v>0</v>
      </c>
      <c r="D46" s="77"/>
      <c r="E46" s="6"/>
      <c r="F46" s="6"/>
      <c r="G46" s="6"/>
      <c r="H46" s="120"/>
      <c r="I46" s="119"/>
    </row>
    <row r="47" spans="1:9" s="25" customFormat="1" ht="26.4" customHeight="1" x14ac:dyDescent="0.3">
      <c r="A47" s="102" t="s">
        <v>39</v>
      </c>
      <c r="B47" s="46" t="s">
        <v>40</v>
      </c>
      <c r="C47" s="47">
        <f>MAX(C48,C49,C50)</f>
        <v>10</v>
      </c>
      <c r="D47" s="48"/>
      <c r="E47" s="40"/>
      <c r="F47" s="40"/>
      <c r="G47" s="40"/>
      <c r="H47" s="57"/>
      <c r="I47" s="70"/>
    </row>
    <row r="48" spans="1:9" s="25" customFormat="1" ht="46.2" customHeight="1" x14ac:dyDescent="0.3">
      <c r="A48" s="103"/>
      <c r="B48" s="32" t="s">
        <v>23</v>
      </c>
      <c r="C48" s="76">
        <v>10</v>
      </c>
      <c r="D48" s="77"/>
      <c r="E48" s="6"/>
      <c r="F48" s="6"/>
      <c r="G48" s="6"/>
      <c r="H48" s="120" t="s">
        <v>68</v>
      </c>
      <c r="I48" s="119" t="s">
        <v>69</v>
      </c>
    </row>
    <row r="49" spans="1:9" s="25" customFormat="1" ht="57.6" customHeight="1" x14ac:dyDescent="0.3">
      <c r="A49" s="103"/>
      <c r="B49" s="32" t="s">
        <v>19</v>
      </c>
      <c r="C49" s="76">
        <v>5</v>
      </c>
      <c r="D49" s="59"/>
      <c r="E49" s="6"/>
      <c r="F49" s="6"/>
      <c r="G49" s="6"/>
      <c r="H49" s="120"/>
      <c r="I49" s="119"/>
    </row>
    <row r="50" spans="1:9" s="25" customFormat="1" ht="61.2" customHeight="1" x14ac:dyDescent="0.3">
      <c r="A50" s="103"/>
      <c r="B50" s="32" t="s">
        <v>22</v>
      </c>
      <c r="C50" s="76">
        <v>0</v>
      </c>
      <c r="D50" s="77"/>
      <c r="E50" s="6"/>
      <c r="F50" s="6"/>
      <c r="G50" s="6"/>
      <c r="H50" s="120"/>
      <c r="I50" s="119"/>
    </row>
    <row r="51" spans="1:9" s="25" customFormat="1" ht="34.200000000000003" customHeight="1" x14ac:dyDescent="0.3">
      <c r="A51" s="104"/>
      <c r="B51" s="83" t="s">
        <v>104</v>
      </c>
      <c r="C51" s="20"/>
      <c r="D51" s="77"/>
      <c r="E51" s="6"/>
      <c r="F51" s="6"/>
      <c r="G51" s="6"/>
      <c r="H51" s="66"/>
      <c r="I51" s="73"/>
    </row>
    <row r="52" spans="1:9" s="56" customFormat="1" ht="34.200000000000003" customHeight="1" x14ac:dyDescent="0.3">
      <c r="A52" s="71">
        <v>3</v>
      </c>
      <c r="B52" s="49" t="s">
        <v>70</v>
      </c>
      <c r="C52" s="51">
        <f>C53+C54+C55+C56+C57</f>
        <v>10</v>
      </c>
      <c r="D52" s="51"/>
      <c r="E52" s="51"/>
      <c r="F52" s="51"/>
      <c r="G52" s="51"/>
      <c r="H52" s="80"/>
      <c r="I52" s="72"/>
    </row>
    <row r="53" spans="1:9" s="5" customFormat="1" ht="32.4" customHeight="1" x14ac:dyDescent="0.3">
      <c r="A53" s="126"/>
      <c r="B53" s="62" t="s">
        <v>94</v>
      </c>
      <c r="C53" s="6">
        <v>2</v>
      </c>
      <c r="D53" s="11"/>
      <c r="E53" s="11"/>
      <c r="F53" s="11"/>
      <c r="G53" s="11"/>
      <c r="H53" s="121" t="s">
        <v>89</v>
      </c>
      <c r="I53" s="119" t="s">
        <v>90</v>
      </c>
    </row>
    <row r="54" spans="1:9" ht="39" customHeight="1" x14ac:dyDescent="0.3">
      <c r="A54" s="126"/>
      <c r="B54" s="52" t="s">
        <v>95</v>
      </c>
      <c r="C54" s="10">
        <v>2</v>
      </c>
      <c r="D54" s="6"/>
      <c r="E54" s="10"/>
      <c r="F54" s="10"/>
      <c r="G54" s="10"/>
      <c r="H54" s="121"/>
      <c r="I54" s="119"/>
    </row>
    <row r="55" spans="1:9" ht="39" customHeight="1" x14ac:dyDescent="0.3">
      <c r="A55" s="126"/>
      <c r="B55" s="52" t="s">
        <v>96</v>
      </c>
      <c r="C55" s="10">
        <v>2</v>
      </c>
      <c r="D55" s="6"/>
      <c r="E55" s="10"/>
      <c r="F55" s="10"/>
      <c r="G55" s="10"/>
      <c r="H55" s="121"/>
      <c r="I55" s="119"/>
    </row>
    <row r="56" spans="1:9" ht="69" customHeight="1" x14ac:dyDescent="0.3">
      <c r="A56" s="126"/>
      <c r="B56" s="53" t="s">
        <v>112</v>
      </c>
      <c r="C56" s="10">
        <v>2</v>
      </c>
      <c r="D56" s="6"/>
      <c r="E56" s="10"/>
      <c r="F56" s="10"/>
      <c r="G56" s="10"/>
      <c r="H56" s="121"/>
      <c r="I56" s="119"/>
    </row>
    <row r="57" spans="1:9" ht="76.8" customHeight="1" x14ac:dyDescent="0.3">
      <c r="A57" s="126"/>
      <c r="B57" s="52" t="s">
        <v>97</v>
      </c>
      <c r="C57" s="10">
        <v>2</v>
      </c>
      <c r="D57" s="6"/>
      <c r="E57" s="10"/>
      <c r="F57" s="10"/>
      <c r="G57" s="10"/>
      <c r="H57" s="121"/>
      <c r="I57" s="119"/>
    </row>
    <row r="58" spans="1:9" ht="31.2" customHeight="1" x14ac:dyDescent="0.3">
      <c r="A58" s="126"/>
      <c r="B58" s="60" t="s">
        <v>98</v>
      </c>
      <c r="C58" s="10"/>
      <c r="D58" s="6"/>
      <c r="E58" s="10"/>
      <c r="F58" s="10"/>
      <c r="G58" s="10"/>
      <c r="H58" s="64"/>
      <c r="I58" s="73"/>
    </row>
    <row r="59" spans="1:9" ht="30" customHeight="1" x14ac:dyDescent="0.3">
      <c r="A59" s="71">
        <v>4</v>
      </c>
      <c r="B59" s="49" t="s">
        <v>7</v>
      </c>
      <c r="C59" s="51">
        <f>MAX(C60,C63)</f>
        <v>15</v>
      </c>
      <c r="D59" s="51"/>
      <c r="E59" s="51"/>
      <c r="F59" s="51"/>
      <c r="G59" s="51"/>
      <c r="H59" s="80"/>
      <c r="I59" s="74"/>
    </row>
    <row r="60" spans="1:9" ht="31.2" x14ac:dyDescent="0.3">
      <c r="A60" s="102" t="s">
        <v>36</v>
      </c>
      <c r="B60" s="39" t="s">
        <v>51</v>
      </c>
      <c r="C60" s="36">
        <f>MAX(C61:C62)</f>
        <v>5</v>
      </c>
      <c r="D60" s="36"/>
      <c r="E60" s="36"/>
      <c r="F60" s="36"/>
      <c r="G60" s="36"/>
      <c r="H60" s="57"/>
      <c r="I60" s="75"/>
    </row>
    <row r="61" spans="1:9" ht="39.6" customHeight="1" x14ac:dyDescent="0.3">
      <c r="A61" s="103"/>
      <c r="B61" s="54" t="s">
        <v>13</v>
      </c>
      <c r="C61" s="65">
        <v>5</v>
      </c>
      <c r="D61" s="8"/>
      <c r="E61" s="65"/>
      <c r="F61" s="65"/>
      <c r="G61" s="65"/>
      <c r="H61" s="121" t="s">
        <v>49</v>
      </c>
      <c r="I61" s="122" t="s">
        <v>71</v>
      </c>
    </row>
    <row r="62" spans="1:9" ht="99.6" customHeight="1" x14ac:dyDescent="0.3">
      <c r="A62" s="104"/>
      <c r="B62" s="54" t="s">
        <v>14</v>
      </c>
      <c r="C62" s="65">
        <v>1</v>
      </c>
      <c r="D62" s="8"/>
      <c r="E62" s="65"/>
      <c r="F62" s="65"/>
      <c r="G62" s="65"/>
      <c r="H62" s="121"/>
      <c r="I62" s="122"/>
    </row>
    <row r="63" spans="1:9" ht="21" customHeight="1" x14ac:dyDescent="0.3">
      <c r="A63" s="102" t="s">
        <v>41</v>
      </c>
      <c r="B63" s="39" t="s">
        <v>42</v>
      </c>
      <c r="C63" s="36">
        <f>MAX(C64,C65,C66)</f>
        <v>15</v>
      </c>
      <c r="D63" s="36"/>
      <c r="E63" s="36"/>
      <c r="F63" s="36"/>
      <c r="G63" s="36"/>
      <c r="H63" s="57"/>
      <c r="I63" s="70"/>
    </row>
    <row r="64" spans="1:9" ht="31.8" customHeight="1" x14ac:dyDescent="0.3">
      <c r="A64" s="103"/>
      <c r="B64" s="54" t="s">
        <v>15</v>
      </c>
      <c r="C64" s="65">
        <v>15</v>
      </c>
      <c r="D64" s="8"/>
      <c r="E64" s="65"/>
      <c r="F64" s="65"/>
      <c r="G64" s="65"/>
      <c r="H64" s="120" t="s">
        <v>49</v>
      </c>
      <c r="I64" s="122" t="s">
        <v>72</v>
      </c>
    </row>
    <row r="65" spans="1:9" ht="28.2" customHeight="1" x14ac:dyDescent="0.3">
      <c r="A65" s="103"/>
      <c r="B65" s="54" t="s">
        <v>16</v>
      </c>
      <c r="C65" s="65">
        <v>12</v>
      </c>
      <c r="D65" s="8"/>
      <c r="E65" s="65"/>
      <c r="F65" s="65"/>
      <c r="G65" s="65"/>
      <c r="H65" s="120"/>
      <c r="I65" s="122"/>
    </row>
    <row r="66" spans="1:9" ht="24.6" customHeight="1" x14ac:dyDescent="0.3">
      <c r="A66" s="103"/>
      <c r="B66" s="54" t="s">
        <v>17</v>
      </c>
      <c r="C66" s="65">
        <v>10</v>
      </c>
      <c r="D66" s="8"/>
      <c r="E66" s="65"/>
      <c r="F66" s="65"/>
      <c r="G66" s="65"/>
      <c r="H66" s="120"/>
      <c r="I66" s="122"/>
    </row>
    <row r="67" spans="1:9" ht="53.4" customHeight="1" x14ac:dyDescent="0.3">
      <c r="A67" s="104"/>
      <c r="B67" s="97" t="s">
        <v>109</v>
      </c>
      <c r="C67" s="65"/>
      <c r="D67" s="8"/>
      <c r="E67" s="65"/>
      <c r="F67" s="65"/>
      <c r="G67" s="65"/>
      <c r="H67" s="120"/>
      <c r="I67" s="122"/>
    </row>
    <row r="68" spans="1:9" ht="27.6" customHeight="1" x14ac:dyDescent="0.3">
      <c r="A68" s="71">
        <v>5</v>
      </c>
      <c r="B68" s="44" t="s">
        <v>73</v>
      </c>
      <c r="C68" s="55">
        <f>C70+C69+C71</f>
        <v>9</v>
      </c>
      <c r="D68" s="50"/>
      <c r="E68" s="50"/>
      <c r="F68" s="50"/>
      <c r="G68" s="50"/>
      <c r="H68" s="81"/>
      <c r="I68" s="72"/>
    </row>
    <row r="69" spans="1:9" ht="31.2" x14ac:dyDescent="0.3">
      <c r="A69" s="98" t="s">
        <v>12</v>
      </c>
      <c r="B69" s="21" t="s">
        <v>10</v>
      </c>
      <c r="C69" s="6">
        <v>3</v>
      </c>
      <c r="D69" s="11"/>
      <c r="E69" s="11"/>
      <c r="F69" s="11"/>
      <c r="G69" s="11"/>
      <c r="H69" s="121" t="s">
        <v>74</v>
      </c>
      <c r="I69" s="122" t="s">
        <v>75</v>
      </c>
    </row>
    <row r="70" spans="1:9" ht="123" customHeight="1" x14ac:dyDescent="0.3">
      <c r="A70" s="98" t="s">
        <v>9</v>
      </c>
      <c r="B70" s="61" t="s">
        <v>99</v>
      </c>
      <c r="C70" s="6">
        <v>3</v>
      </c>
      <c r="D70" s="11"/>
      <c r="E70" s="11"/>
      <c r="F70" s="11"/>
      <c r="G70" s="11"/>
      <c r="H70" s="121"/>
      <c r="I70" s="122"/>
    </row>
    <row r="71" spans="1:9" s="5" customFormat="1" ht="124.8" x14ac:dyDescent="0.3">
      <c r="A71" s="98" t="s">
        <v>11</v>
      </c>
      <c r="B71" s="21" t="s">
        <v>113</v>
      </c>
      <c r="C71" s="6">
        <v>3</v>
      </c>
      <c r="D71" s="21"/>
      <c r="E71" s="21"/>
      <c r="F71" s="21"/>
      <c r="G71" s="21"/>
      <c r="H71" s="121"/>
      <c r="I71" s="122"/>
    </row>
    <row r="72" spans="1:9" ht="36" customHeight="1" thickBot="1" x14ac:dyDescent="0.35">
      <c r="A72" s="85"/>
      <c r="B72" s="99" t="s">
        <v>100</v>
      </c>
      <c r="C72" s="86"/>
      <c r="D72" s="86"/>
      <c r="E72" s="86"/>
      <c r="F72" s="86"/>
      <c r="G72" s="86"/>
      <c r="H72" s="87"/>
      <c r="I72" s="88"/>
    </row>
    <row r="73" spans="1:9" x14ac:dyDescent="0.3">
      <c r="A73" s="12"/>
      <c r="B73" s="13"/>
      <c r="C73" s="4"/>
      <c r="E73" s="4"/>
      <c r="F73" s="4"/>
      <c r="G73" s="4"/>
    </row>
    <row r="74" spans="1:9" x14ac:dyDescent="0.3">
      <c r="A74" s="12"/>
      <c r="B74" s="14"/>
      <c r="C74" s="4"/>
      <c r="E74" s="4"/>
      <c r="F74" s="4"/>
      <c r="G74" s="4"/>
    </row>
    <row r="75" spans="1:9" x14ac:dyDescent="0.3">
      <c r="A75" s="12"/>
      <c r="B75" s="15"/>
      <c r="C75" s="4"/>
      <c r="E75" s="4"/>
      <c r="F75" s="4"/>
      <c r="G75" s="4"/>
    </row>
    <row r="76" spans="1:9" x14ac:dyDescent="0.3">
      <c r="A76" s="12"/>
      <c r="B76" s="15"/>
      <c r="C76" s="4"/>
      <c r="E76" s="4"/>
      <c r="F76" s="4"/>
      <c r="G76" s="4"/>
    </row>
    <row r="77" spans="1:9" x14ac:dyDescent="0.3">
      <c r="A77" s="12"/>
      <c r="B77" s="5"/>
      <c r="C77" s="4"/>
      <c r="E77" s="4"/>
      <c r="F77" s="4"/>
      <c r="G77" s="4"/>
    </row>
  </sheetData>
  <mergeCells count="42">
    <mergeCell ref="H69:H71"/>
    <mergeCell ref="I69:I71"/>
    <mergeCell ref="H64:H67"/>
    <mergeCell ref="I64:I67"/>
    <mergeCell ref="A7:C7"/>
    <mergeCell ref="A53:A58"/>
    <mergeCell ref="I34:I37"/>
    <mergeCell ref="H61:H62"/>
    <mergeCell ref="I53:I57"/>
    <mergeCell ref="I61:I62"/>
    <mergeCell ref="H53:H57"/>
    <mergeCell ref="H39:H41"/>
    <mergeCell ref="I39:I41"/>
    <mergeCell ref="H34:H37"/>
    <mergeCell ref="H48:H50"/>
    <mergeCell ref="I48:I50"/>
    <mergeCell ref="H26:H28"/>
    <mergeCell ref="I30:I32"/>
    <mergeCell ref="I26:I28"/>
    <mergeCell ref="H30:H32"/>
    <mergeCell ref="I44:I46"/>
    <mergeCell ref="H44:H46"/>
    <mergeCell ref="A9:B9"/>
    <mergeCell ref="H22:H24"/>
    <mergeCell ref="H13:H16"/>
    <mergeCell ref="I13:I16"/>
    <mergeCell ref="H18:H20"/>
    <mergeCell ref="I18:I20"/>
    <mergeCell ref="I22:I24"/>
    <mergeCell ref="C9:D9"/>
    <mergeCell ref="A10:B10"/>
    <mergeCell ref="A12:A16"/>
    <mergeCell ref="A17:A20"/>
    <mergeCell ref="A21:A24"/>
    <mergeCell ref="A47:A51"/>
    <mergeCell ref="A60:A62"/>
    <mergeCell ref="A63:A67"/>
    <mergeCell ref="A25:A28"/>
    <mergeCell ref="A29:A32"/>
    <mergeCell ref="A33:A37"/>
    <mergeCell ref="A38:A41"/>
    <mergeCell ref="A43:A46"/>
  </mergeCells>
  <phoneticPr fontId="3" type="noConversion"/>
  <pageMargins left="0.35433070866141736" right="0.35433070866141736" top="0.39370078740157483" bottom="0.39370078740157483" header="0.51181102362204722" footer="0.51181102362204722"/>
  <pageSetup paperSize="8" scale="8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 5.1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PAUL-AURELIAN SANDU</cp:lastModifiedBy>
  <cp:lastPrinted>2018-03-10T14:52:31Z</cp:lastPrinted>
  <dcterms:created xsi:type="dcterms:W3CDTF">2015-07-30T08:46:02Z</dcterms:created>
  <dcterms:modified xsi:type="dcterms:W3CDTF">2023-11-09T13:19:25Z</dcterms:modified>
</cp:coreProperties>
</file>